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_REACT\103. výzva TP\3. Čistopis\3_Přílohy\"/>
    </mc:Choice>
  </mc:AlternateContent>
  <xr:revisionPtr revIDLastSave="0" documentId="13_ncr:1_{BE8D2E3B-1395-4352-826E-C0C920F5BD67}" xr6:coauthVersionLast="44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2" r:id="rId1"/>
    <sheet name="výpočet indikátoru" sheetId="1" r:id="rId2"/>
  </sheets>
  <definedNames>
    <definedName name="Z_27D8E706_4DF5_4841_8B57_F56464D2F3E1_.wvu.PrintArea" localSheetId="1" hidden="1">'výpočet indikátoru'!$A$4:$K$51</definedName>
    <definedName name="Z_DF2F8F12_859C_4690_9308_B1AE1042871C_.wvu.PrintArea" localSheetId="1" hidden="1">'výpočet indikátoru'!$A$4:$K$51</definedName>
  </definedNames>
  <calcPr calcId="191028"/>
  <customWorkbookViews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" i="1" l="1"/>
  <c r="H21" i="1"/>
  <c r="G22" i="1"/>
  <c r="G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G35" i="1"/>
  <c r="H35" i="1"/>
  <c r="G36" i="1"/>
  <c r="H36" i="1"/>
  <c r="G37" i="1"/>
  <c r="H37" i="1"/>
  <c r="G38" i="1"/>
  <c r="H38" i="1"/>
  <c r="G20" i="1"/>
  <c r="H20" i="1"/>
  <c r="F20" i="1"/>
  <c r="D37" i="1"/>
  <c r="D38" i="1"/>
  <c r="D21" i="1"/>
  <c r="D22" i="1"/>
  <c r="D23" i="1"/>
  <c r="D24" i="1"/>
  <c r="F24" i="1"/>
  <c r="D25" i="1"/>
  <c r="D26" i="1"/>
  <c r="D27" i="1"/>
  <c r="D28" i="1"/>
  <c r="F28" i="1"/>
  <c r="D29" i="1"/>
  <c r="D30" i="1"/>
  <c r="D31" i="1"/>
  <c r="D32" i="1"/>
  <c r="F32" i="1"/>
  <c r="D33" i="1"/>
  <c r="D34" i="1"/>
  <c r="D35" i="1"/>
  <c r="D36" i="1"/>
  <c r="F36" i="1"/>
  <c r="D20" i="1"/>
  <c r="F35" i="1"/>
  <c r="F34" i="1"/>
  <c r="H34" i="1" s="1"/>
  <c r="F33" i="1"/>
  <c r="F31" i="1"/>
  <c r="F30" i="1"/>
  <c r="F29" i="1"/>
  <c r="F27" i="1"/>
  <c r="F26" i="1"/>
  <c r="F25" i="1"/>
  <c r="F23" i="1"/>
  <c r="H23" i="1" s="1"/>
  <c r="F22" i="1"/>
  <c r="H22" i="1" s="1"/>
  <c r="F21" i="1"/>
  <c r="H39" i="1"/>
</calcChain>
</file>

<file path=xl/sharedStrings.xml><?xml version="1.0" encoding="utf-8"?>
<sst xmlns="http://schemas.openxmlformats.org/spreadsheetml/2006/main" count="47" uniqueCount="44">
  <si>
    <t>INTEGROVANÝ REGIONÁLNÍ OPERAČNÍ PROGRAM</t>
  </si>
  <si>
    <t xml:space="preserve">SPECIFICKÁ PRAVIDLA PRO ŽADATELE A PŘÍJEMCE </t>
  </si>
  <si>
    <t>SPECIFICKÝ CÍL 7.1, PRŮBĚŽNÁ VÝZVA Č. 103</t>
  </si>
  <si>
    <t>PŘÍLOHA Č. 12</t>
  </si>
  <si>
    <t>Indikátor - počet trvale zaměstnaných pracovníků implementační struktury</t>
  </si>
  <si>
    <t>Vydání: 1.0</t>
  </si>
  <si>
    <t>Výpočet indikátoru - počet trvale zaměstnaných pracovníků implementační struktury</t>
  </si>
  <si>
    <t>Číslo projektu:</t>
  </si>
  <si>
    <t>Název příjemce:</t>
  </si>
  <si>
    <t>Název projektu (akronym):</t>
  </si>
  <si>
    <t>Období trvání etapy*:</t>
  </si>
  <si>
    <t>Počet měsíců od začátku projektu do konce monitorovacího období:</t>
  </si>
  <si>
    <t>Datum začátku projektu/etapy</t>
  </si>
  <si>
    <t>Datum ke kterému je výpočet prováděn (konec etapy/projektu):</t>
  </si>
  <si>
    <t>* podle toho, zda je projekt víceetapový či nikoliv, modře jsou vyplněna pole k vyplnění</t>
  </si>
  <si>
    <t>Příjmení, Jméno, Titul</t>
  </si>
  <si>
    <r>
      <t>Pracovní úvazek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</si>
  <si>
    <t>datum začátku pracovního úvazku</t>
  </si>
  <si>
    <t>v etapě od (doplňuje se automaticky)</t>
  </si>
  <si>
    <t>v etapě do*</t>
  </si>
  <si>
    <t>Počet odpracovaných měsíců</t>
  </si>
  <si>
    <t xml:space="preserve">Splňuje k datu vykazování podmínku 3 let? </t>
  </si>
  <si>
    <t>Přepočtený pracovní úvazek za projekt</t>
  </si>
  <si>
    <t>(1)</t>
  </si>
  <si>
    <t>(2)</t>
  </si>
  <si>
    <t>(3)</t>
  </si>
  <si>
    <t>(4)</t>
  </si>
  <si>
    <t>(5)</t>
  </si>
  <si>
    <t>(6)</t>
  </si>
  <si>
    <t>(7)</t>
  </si>
  <si>
    <t>(8)</t>
  </si>
  <si>
    <t>Jan Novák</t>
  </si>
  <si>
    <t>Jiří Novák</t>
  </si>
  <si>
    <t>Celkem</t>
  </si>
  <si>
    <t>xxx</t>
  </si>
  <si>
    <t xml:space="preserve">*pokud nebyl úvazek (pracovní nebo služební poměr) ukončen před skočením období etapy/projektu, vyplní se datum ukončení etapy projektu </t>
  </si>
  <si>
    <t>Vypracoval:</t>
  </si>
  <si>
    <t>Datum:</t>
  </si>
  <si>
    <t>Podpis:</t>
  </si>
  <si>
    <t>Titul, jméno, příjmení:</t>
  </si>
  <si>
    <t>Schválil (statutární orgán či jím pověřená osoba):</t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</si>
  <si>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U pracovní smlouvy (PS) se uvede výše pevně stanoveného pracovního úvazku dle pracovní smlouvy. U Rozhodnutí o přijetí do služ. poměru se uvede výše úvazku dle rozhodnutí.</t>
    </r>
  </si>
  <si>
    <r>
      <t xml:space="preserve">Celkový počet zaměstnaných pracovníků implementační struktury hrazených z OP. Za trvale zaměstnané pracovníky jsou považováni ti, kteří pracují v daném OP, případně v OP jemu předcházejícím. Za přerušení se považuje např. doba strávená na mateřské/rodičovské dovolené, příp. doba strávená v dlouhodobé nemoci, pokud tato překročí trvání 6 měsíců. </t>
    </r>
    <r>
      <rPr>
        <sz val="8"/>
        <rFont val="Arial"/>
        <family val="2"/>
        <charset val="238"/>
      </rPr>
      <t> </t>
    </r>
    <r>
      <rPr>
        <sz val="10"/>
        <rFont val="Arial"/>
        <family val="2"/>
        <charset val="238"/>
      </rPr>
      <t>Do indikátoru se započítají pracovníci ve služebním i pracovním poměru (tzn., mají pracovní smlouvu na plný nebo částečný úvazek, rozhodnutí o přijetí do služ. poměru či jsou jmenováni do funkce). Do indikátoru se nezapočítávají dohody o provedení práce a dohody o pracovní činnosti.</t>
    </r>
  </si>
  <si>
    <r>
      <t xml:space="preserve">Platnost od </t>
    </r>
    <r>
      <rPr>
        <sz val="11"/>
        <rFont val="Cambria"/>
        <family val="1"/>
        <charset val="238"/>
      </rPr>
      <t>3. 5. 2021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</si>
</sst>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b/>
      <sz val="2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sz val="25"/>
      <name val="Cambria"/>
      <family val="1"/>
      <charset val="238"/>
      <scheme val="major"/>
    </font>
    <font>
      <sz val="18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1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4" fillId="0" borderId="0"/>
    <xf numFmtId="0" fontId="1" fillId="0" borderId="0"/>
  </cellStyleXfs>
  <cellXfs count="104">
    <xf numFmtId="0" fontId="0" fillId="0" borderId="0" xfId="0"/>
    <xf numFmtId="0" fontId="1" fillId="0" borderId="0" xfId="3"/>
    <xf numFmtId="4" fontId="6" fillId="0" borderId="0" xfId="3" applyNumberFormat="1" applyFont="1" applyAlignment="1">
      <alignment horizontal="center" vertical="center"/>
    </xf>
    <xf numFmtId="49" fontId="6" fillId="0" borderId="0" xfId="3" applyNumberFormat="1" applyFont="1" applyAlignment="1" applyProtection="1">
      <alignment horizontal="center" vertical="center"/>
      <protection hidden="1"/>
    </xf>
    <xf numFmtId="49" fontId="6" fillId="0" borderId="0" xfId="3" applyNumberFormat="1" applyFont="1" applyAlignment="1" applyProtection="1">
      <alignment horizontal="center"/>
      <protection hidden="1"/>
    </xf>
    <xf numFmtId="0" fontId="1" fillId="0" borderId="0" xfId="3" applyAlignment="1">
      <alignment wrapText="1"/>
    </xf>
    <xf numFmtId="0" fontId="6" fillId="0" borderId="0" xfId="3" applyFont="1" applyAlignment="1" applyProtection="1">
      <alignment horizontal="center" vertical="center"/>
      <protection hidden="1"/>
    </xf>
    <xf numFmtId="4" fontId="1" fillId="0" borderId="0" xfId="3" applyNumberFormat="1" applyProtection="1">
      <protection hidden="1"/>
    </xf>
    <xf numFmtId="49" fontId="1" fillId="0" borderId="0" xfId="3" applyNumberFormat="1" applyAlignment="1" applyProtection="1">
      <alignment horizontal="center"/>
      <protection hidden="1"/>
    </xf>
    <xf numFmtId="0" fontId="1" fillId="0" borderId="0" xfId="3" applyProtection="1">
      <protection hidden="1"/>
    </xf>
    <xf numFmtId="0" fontId="1" fillId="0" borderId="1" xfId="3" applyBorder="1"/>
    <xf numFmtId="0" fontId="5" fillId="2" borderId="2" xfId="3" applyFont="1" applyFill="1" applyBorder="1"/>
    <xf numFmtId="0" fontId="5" fillId="0" borderId="0" xfId="3" applyFont="1"/>
    <xf numFmtId="0" fontId="5" fillId="2" borderId="3" xfId="3" applyFont="1" applyFill="1" applyBorder="1" applyAlignment="1">
      <alignment horizontal="right"/>
    </xf>
    <xf numFmtId="0" fontId="1" fillId="0" borderId="4" xfId="3" applyBorder="1"/>
    <xf numFmtId="14" fontId="1" fillId="0" borderId="1" xfId="3" applyNumberFormat="1" applyBorder="1"/>
    <xf numFmtId="49" fontId="1" fillId="2" borderId="5" xfId="3" applyNumberFormat="1" applyFill="1" applyBorder="1" applyAlignment="1">
      <alignment horizontal="center"/>
    </xf>
    <xf numFmtId="0" fontId="1" fillId="0" borderId="6" xfId="3" applyBorder="1"/>
    <xf numFmtId="0" fontId="1" fillId="0" borderId="7" xfId="3" applyBorder="1" applyAlignment="1">
      <alignment wrapText="1"/>
    </xf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  <xf numFmtId="0" fontId="5" fillId="0" borderId="8" xfId="3" applyFont="1" applyBorder="1" applyAlignment="1">
      <alignment horizontal="left"/>
    </xf>
    <xf numFmtId="0" fontId="5" fillId="0" borderId="12" xfId="3" applyFont="1" applyBorder="1" applyAlignment="1">
      <alignment horizontal="left"/>
    </xf>
    <xf numFmtId="0" fontId="1" fillId="0" borderId="10" xfId="3" applyBorder="1"/>
    <xf numFmtId="0" fontId="1" fillId="0" borderId="13" xfId="3" applyBorder="1"/>
    <xf numFmtId="0" fontId="1" fillId="0" borderId="11" xfId="3" applyBorder="1"/>
    <xf numFmtId="0" fontId="5" fillId="0" borderId="12" xfId="3" applyFont="1" applyBorder="1"/>
    <xf numFmtId="164" fontId="1" fillId="0" borderId="1" xfId="3" applyNumberFormat="1" applyBorder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2"/>
    <xf numFmtId="0" fontId="4" fillId="0" borderId="0" xfId="2" applyAlignment="1">
      <alignment vertical="center"/>
    </xf>
    <xf numFmtId="0" fontId="10" fillId="0" borderId="0" xfId="2" applyFont="1" applyAlignment="1">
      <alignment vertical="center"/>
    </xf>
    <xf numFmtId="164" fontId="1" fillId="0" borderId="19" xfId="3" applyNumberFormat="1" applyBorder="1"/>
    <xf numFmtId="0" fontId="5" fillId="2" borderId="20" xfId="3" applyFont="1" applyFill="1" applyBorder="1" applyAlignment="1">
      <alignment horizontal="right"/>
    </xf>
    <xf numFmtId="0" fontId="1" fillId="0" borderId="24" xfId="3" applyBorder="1"/>
    <xf numFmtId="14" fontId="1" fillId="0" borderId="4" xfId="3" applyNumberFormat="1" applyBorder="1"/>
    <xf numFmtId="164" fontId="1" fillId="0" borderId="4" xfId="3" applyNumberFormat="1" applyBorder="1"/>
    <xf numFmtId="164" fontId="5" fillId="2" borderId="26" xfId="3" applyNumberFormat="1" applyFont="1" applyFill="1" applyBorder="1" applyAlignment="1">
      <alignment horizontal="right"/>
    </xf>
    <xf numFmtId="14" fontId="1" fillId="3" borderId="1" xfId="3" applyNumberFormat="1" applyFill="1" applyBorder="1"/>
    <xf numFmtId="0" fontId="1" fillId="3" borderId="1" xfId="3" applyFill="1" applyBorder="1"/>
    <xf numFmtId="0" fontId="1" fillId="3" borderId="4" xfId="3" applyFill="1" applyBorder="1"/>
    <xf numFmtId="0" fontId="11" fillId="0" borderId="0" xfId="2" applyFont="1" applyAlignment="1">
      <alignment vertical="center"/>
    </xf>
    <xf numFmtId="0" fontId="1" fillId="2" borderId="16" xfId="3" applyFill="1" applyBorder="1" applyAlignment="1">
      <alignment horizontal="left"/>
    </xf>
    <xf numFmtId="0" fontId="3" fillId="0" borderId="0" xfId="3" applyFont="1" applyAlignment="1">
      <alignment horizontal="center"/>
    </xf>
    <xf numFmtId="0" fontId="1" fillId="0" borderId="0" xfId="3" applyAlignment="1">
      <alignment horizontal="left"/>
    </xf>
    <xf numFmtId="0" fontId="1" fillId="0" borderId="0" xfId="2" applyFont="1"/>
    <xf numFmtId="0" fontId="1" fillId="0" borderId="0" xfId="2" applyFont="1" applyAlignment="1">
      <alignment vertical="center"/>
    </xf>
    <xf numFmtId="0" fontId="1" fillId="2" borderId="17" xfId="3" applyFill="1" applyBorder="1" applyAlignment="1">
      <alignment horizontal="left"/>
    </xf>
    <xf numFmtId="0" fontId="1" fillId="2" borderId="18" xfId="3" applyFill="1" applyBorder="1" applyAlignment="1">
      <alignment horizontal="left"/>
    </xf>
    <xf numFmtId="49" fontId="1" fillId="2" borderId="14" xfId="3" applyNumberFormat="1" applyFill="1" applyBorder="1" applyAlignment="1">
      <alignment horizontal="center"/>
    </xf>
    <xf numFmtId="49" fontId="1" fillId="2" borderId="15" xfId="3" applyNumberFormat="1" applyFill="1" applyBorder="1" applyAlignment="1">
      <alignment horizontal="center"/>
    </xf>
    <xf numFmtId="49" fontId="1" fillId="2" borderId="23" xfId="3" applyNumberFormat="1" applyFill="1" applyBorder="1" applyAlignment="1">
      <alignment horizontal="center"/>
    </xf>
    <xf numFmtId="164" fontId="1" fillId="0" borderId="22" xfId="3" applyNumberFormat="1" applyBorder="1"/>
    <xf numFmtId="164" fontId="1" fillId="0" borderId="21" xfId="3" applyNumberFormat="1" applyBorder="1"/>
    <xf numFmtId="164" fontId="1" fillId="0" borderId="25" xfId="3" applyNumberFormat="1" applyBorder="1"/>
    <xf numFmtId="0" fontId="11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" fillId="0" borderId="0" xfId="2" applyFont="1" applyAlignment="1">
      <alignment horizontal="center"/>
    </xf>
    <xf numFmtId="0" fontId="13" fillId="0" borderId="0" xfId="2" applyFont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" fillId="0" borderId="0" xfId="3" applyAlignment="1">
      <alignment horizontal="left" wrapText="1"/>
    </xf>
    <xf numFmtId="0" fontId="1" fillId="0" borderId="0" xfId="0" applyFont="1" applyAlignment="1">
      <alignment horizontal="left"/>
    </xf>
    <xf numFmtId="14" fontId="1" fillId="3" borderId="16" xfId="3" applyNumberFormat="1" applyFill="1" applyBorder="1" applyAlignment="1">
      <alignment horizontal="right"/>
    </xf>
    <xf numFmtId="0" fontId="1" fillId="3" borderId="17" xfId="3" applyFill="1" applyBorder="1" applyAlignment="1">
      <alignment horizontal="right"/>
    </xf>
    <xf numFmtId="0" fontId="1" fillId="3" borderId="18" xfId="3" applyFill="1" applyBorder="1" applyAlignment="1">
      <alignment horizontal="right"/>
    </xf>
    <xf numFmtId="0" fontId="1" fillId="0" borderId="0" xfId="3" applyAlignment="1">
      <alignment horizontal="left"/>
    </xf>
    <xf numFmtId="0" fontId="1" fillId="2" borderId="8" xfId="3" applyFill="1" applyBorder="1" applyAlignment="1">
      <alignment horizontal="center" vertical="center" wrapText="1"/>
    </xf>
    <xf numFmtId="0" fontId="1" fillId="2" borderId="36" xfId="3" applyFill="1" applyBorder="1" applyAlignment="1">
      <alignment horizontal="center" vertical="center" wrapText="1"/>
    </xf>
    <xf numFmtId="0" fontId="1" fillId="2" borderId="16" xfId="3" applyFill="1" applyBorder="1" applyAlignment="1">
      <alignment horizontal="left"/>
    </xf>
    <xf numFmtId="0" fontId="1" fillId="2" borderId="17" xfId="3" applyFill="1" applyBorder="1" applyAlignment="1">
      <alignment horizontal="left"/>
    </xf>
    <xf numFmtId="0" fontId="1" fillId="2" borderId="18" xfId="3" applyFill="1" applyBorder="1" applyAlignment="1">
      <alignment horizontal="left"/>
    </xf>
    <xf numFmtId="0" fontId="5" fillId="2" borderId="32" xfId="3" applyFont="1" applyFill="1" applyBorder="1" applyAlignment="1">
      <alignment horizontal="left"/>
    </xf>
    <xf numFmtId="0" fontId="5" fillId="2" borderId="33" xfId="3" applyFont="1" applyFill="1" applyBorder="1" applyAlignment="1">
      <alignment horizontal="left"/>
    </xf>
    <xf numFmtId="0" fontId="1" fillId="2" borderId="37" xfId="3" applyFill="1" applyBorder="1" applyAlignment="1">
      <alignment horizontal="left"/>
    </xf>
    <xf numFmtId="0" fontId="1" fillId="2" borderId="38" xfId="3" applyFill="1" applyBorder="1" applyAlignment="1">
      <alignment horizontal="left"/>
    </xf>
    <xf numFmtId="0" fontId="1" fillId="2" borderId="39" xfId="3" applyFill="1" applyBorder="1" applyAlignment="1">
      <alignment horizontal="center" vertical="center" wrapText="1"/>
    </xf>
    <xf numFmtId="0" fontId="1" fillId="2" borderId="21" xfId="3" applyFill="1" applyBorder="1" applyAlignment="1">
      <alignment horizontal="center" vertical="center" wrapText="1"/>
    </xf>
    <xf numFmtId="0" fontId="1" fillId="0" borderId="0" xfId="3" applyAlignment="1">
      <alignment horizontal="left" vertical="center" wrapText="1"/>
    </xf>
    <xf numFmtId="0" fontId="1" fillId="0" borderId="0" xfId="3" applyAlignment="1">
      <alignment wrapText="1"/>
    </xf>
    <xf numFmtId="0" fontId="5" fillId="0" borderId="29" xfId="3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2" borderId="30" xfId="3" applyFill="1" applyBorder="1" applyAlignment="1">
      <alignment horizontal="left"/>
    </xf>
    <xf numFmtId="0" fontId="0" fillId="0" borderId="13" xfId="0" applyBorder="1" applyAlignment="1">
      <alignment horizontal="left"/>
    </xf>
    <xf numFmtId="0" fontId="1" fillId="3" borderId="35" xfId="3" applyFill="1" applyBorder="1" applyAlignment="1">
      <alignment horizontal="right"/>
    </xf>
    <xf numFmtId="0" fontId="1" fillId="2" borderId="34" xfId="3" applyFill="1" applyBorder="1" applyAlignment="1">
      <alignment horizontal="center" vertical="center" wrapText="1"/>
    </xf>
    <xf numFmtId="0" fontId="1" fillId="2" borderId="19" xfId="3" applyFill="1" applyBorder="1" applyAlignment="1">
      <alignment horizontal="center" vertical="center" wrapText="1"/>
    </xf>
    <xf numFmtId="0" fontId="1" fillId="2" borderId="27" xfId="3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8" xfId="3" applyBorder="1" applyAlignment="1">
      <alignment horizontal="left"/>
    </xf>
    <xf numFmtId="0" fontId="3" fillId="0" borderId="0" xfId="3" applyFont="1" applyAlignment="1">
      <alignment horizontal="center"/>
    </xf>
    <xf numFmtId="0" fontId="1" fillId="4" borderId="35" xfId="3" applyFill="1" applyBorder="1" applyAlignment="1">
      <alignment horizontal="right"/>
    </xf>
    <xf numFmtId="0" fontId="0" fillId="0" borderId="0" xfId="0" applyAlignment="1">
      <alignment horizontal="center"/>
    </xf>
    <xf numFmtId="0" fontId="1" fillId="0" borderId="35" xfId="3" applyBorder="1" applyAlignment="1">
      <alignment horizontal="left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_rekapitulace_final_mzdy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</xdr:colOff>
      <xdr:row>1</xdr:row>
      <xdr:rowOff>28575</xdr:rowOff>
    </xdr:from>
    <xdr:to>
      <xdr:col>11</xdr:col>
      <xdr:colOff>342900</xdr:colOff>
      <xdr:row>5</xdr:row>
      <xdr:rowOff>9525</xdr:rowOff>
    </xdr:to>
    <xdr:pic>
      <xdr:nvPicPr>
        <xdr:cNvPr id="6201" name="Obrázek 2">
          <a:extLst>
            <a:ext uri="{FF2B5EF4-FFF2-40B4-BE49-F238E27FC236}">
              <a16:creationId xmlns:a16="http://schemas.microsoft.com/office/drawing/2014/main" id="{F184CE67-D43A-419B-A1EC-BE09967BA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190500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190500</xdr:rowOff>
    </xdr:from>
    <xdr:to>
      <xdr:col>11</xdr:col>
      <xdr:colOff>0</xdr:colOff>
      <xdr:row>8</xdr:row>
      <xdr:rowOff>142875</xdr:rowOff>
    </xdr:to>
    <xdr:pic>
      <xdr:nvPicPr>
        <xdr:cNvPr id="1203" name="Picture 3">
          <a:extLst>
            <a:ext uri="{FF2B5EF4-FFF2-40B4-BE49-F238E27FC236}">
              <a16:creationId xmlns:a16="http://schemas.microsoft.com/office/drawing/2014/main" id="{CF7AF5A2-66FC-43D1-888E-27C0CF192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9650" y="1076325"/>
          <a:ext cx="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819150</xdr:colOff>
      <xdr:row>0</xdr:row>
      <xdr:rowOff>66675</xdr:rowOff>
    </xdr:from>
    <xdr:to>
      <xdr:col>7</xdr:col>
      <xdr:colOff>342900</xdr:colOff>
      <xdr:row>4</xdr:row>
      <xdr:rowOff>95250</xdr:rowOff>
    </xdr:to>
    <xdr:pic>
      <xdr:nvPicPr>
        <xdr:cNvPr id="1204" name="Obrázek 4">
          <a:extLst>
            <a:ext uri="{FF2B5EF4-FFF2-40B4-BE49-F238E27FC236}">
              <a16:creationId xmlns:a16="http://schemas.microsoft.com/office/drawing/2014/main" id="{EB791837-36DF-400F-AC34-92AD44E29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66675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workbookViewId="0"/>
  </sheetViews>
  <sheetFormatPr defaultRowHeight="12.75" x14ac:dyDescent="0.2"/>
  <sheetData>
    <row r="1" spans="1:14" x14ac:dyDescent="0.2">
      <c r="A1" s="31"/>
      <c r="B1" s="31"/>
      <c r="C1" s="31"/>
      <c r="D1" s="31"/>
      <c r="E1" s="31"/>
      <c r="F1" s="31"/>
      <c r="G1" s="31"/>
      <c r="H1" s="31"/>
      <c r="I1" s="31"/>
    </row>
    <row r="2" spans="1:14" ht="19.5" customHeight="1" x14ac:dyDescent="0.2">
      <c r="A2" s="31"/>
      <c r="B2" s="31"/>
      <c r="C2" s="31"/>
      <c r="D2" s="31"/>
      <c r="E2" s="31"/>
      <c r="F2" s="31"/>
      <c r="G2" s="31"/>
      <c r="H2" s="31"/>
      <c r="I2" s="31"/>
    </row>
    <row r="3" spans="1:14" x14ac:dyDescent="0.2">
      <c r="A3" s="31"/>
      <c r="B3" s="31"/>
      <c r="C3" s="31"/>
      <c r="D3" s="31"/>
      <c r="E3" s="31"/>
      <c r="F3" s="31"/>
      <c r="G3" s="31"/>
      <c r="H3" s="31"/>
      <c r="I3" s="31"/>
    </row>
    <row r="7" spans="1:14" ht="35.25" x14ac:dyDescent="0.5">
      <c r="A7" s="30"/>
      <c r="B7" s="30"/>
      <c r="C7" s="30"/>
      <c r="D7" s="30"/>
      <c r="E7" s="30"/>
      <c r="F7" s="30"/>
      <c r="G7" s="30"/>
      <c r="H7" s="30"/>
      <c r="I7" s="30"/>
    </row>
    <row r="8" spans="1:14" ht="20.25" customHeight="1" x14ac:dyDescent="0.5">
      <c r="A8" s="30"/>
      <c r="B8" s="30"/>
      <c r="C8" s="30"/>
      <c r="D8" s="30"/>
      <c r="E8" s="30"/>
      <c r="F8" s="30"/>
      <c r="G8" s="30"/>
      <c r="H8" s="30"/>
    </row>
    <row r="9" spans="1:14" ht="25.5" x14ac:dyDescent="0.2">
      <c r="A9" s="59" t="s">
        <v>0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</row>
    <row r="10" spans="1:14" ht="37.5" customHeight="1" x14ac:dyDescent="0.2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32"/>
      <c r="L10" s="32"/>
      <c r="M10" s="32"/>
      <c r="N10" s="32"/>
    </row>
    <row r="11" spans="1:14" x14ac:dyDescent="0.2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32"/>
      <c r="L11" s="32"/>
      <c r="M11" s="32"/>
      <c r="N11" s="32"/>
    </row>
    <row r="12" spans="1:14" ht="30.75" x14ac:dyDescent="0.2">
      <c r="A12" s="61" t="s">
        <v>1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</row>
    <row r="13" spans="1:14" x14ac:dyDescent="0.2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32"/>
      <c r="L13" s="32"/>
      <c r="M13" s="32"/>
      <c r="N13" s="32"/>
    </row>
    <row r="14" spans="1:14" x14ac:dyDescent="0.2">
      <c r="A14" s="63" t="s">
        <v>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</row>
    <row r="15" spans="1:14" x14ac:dyDescent="0.2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</row>
    <row r="16" spans="1:14" x14ac:dyDescent="0.2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33"/>
      <c r="L16" s="33"/>
      <c r="M16" s="33"/>
      <c r="N16" s="33"/>
    </row>
    <row r="17" spans="1:14" ht="85.5" customHeight="1" x14ac:dyDescent="0.2">
      <c r="A17" s="64" t="s">
        <v>3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</row>
    <row r="18" spans="1:14" x14ac:dyDescent="0.2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 spans="1:14" x14ac:dyDescent="0.2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3"/>
      <c r="L19" s="33"/>
      <c r="M19" s="33"/>
      <c r="N19" s="33"/>
    </row>
    <row r="20" spans="1:14" x14ac:dyDescent="0.2">
      <c r="A20" s="65" t="s">
        <v>4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x14ac:dyDescent="0.2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3"/>
      <c r="L22" s="33"/>
      <c r="M22" s="33"/>
      <c r="N22" s="33"/>
    </row>
    <row r="23" spans="1:14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3"/>
      <c r="L23" s="33"/>
      <c r="M23" s="33"/>
      <c r="N23" s="33"/>
    </row>
    <row r="24" spans="1:14" ht="14.25" x14ac:dyDescent="0.2">
      <c r="A24" s="44" t="s">
        <v>5</v>
      </c>
      <c r="B24" s="34"/>
      <c r="C24" s="34"/>
      <c r="D24" s="34"/>
      <c r="E24" s="34"/>
      <c r="F24" s="34"/>
      <c r="G24" s="34"/>
      <c r="H24" s="34"/>
      <c r="I24" s="34"/>
      <c r="J24" s="34"/>
      <c r="K24" s="33"/>
      <c r="L24" s="33"/>
      <c r="M24" s="33"/>
      <c r="N24" s="33"/>
    </row>
    <row r="25" spans="1:14" ht="14.25" x14ac:dyDescent="0.2">
      <c r="A25" s="58" t="s">
        <v>43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</row>
  </sheetData>
  <mergeCells count="7">
    <mergeCell ref="A25:N25"/>
    <mergeCell ref="A9:N9"/>
    <mergeCell ref="A11:J11"/>
    <mergeCell ref="A12:N12"/>
    <mergeCell ref="A14:N15"/>
    <mergeCell ref="A17:N18"/>
    <mergeCell ref="A20:N21"/>
  </mergeCells>
  <dataValidations count="1">
    <dataValidation allowBlank="1" showErrorMessage="1" sqref="A17" xr:uid="{00000000-0002-0000-0000-000000000000}"/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M53"/>
  <sheetViews>
    <sheetView zoomScaleNormal="100" zoomScaleSheetLayoutView="100" workbookViewId="0"/>
  </sheetViews>
  <sheetFormatPr defaultRowHeight="12.75" x14ac:dyDescent="0.2"/>
  <cols>
    <col min="1" max="1" width="16.42578125" style="1" customWidth="1"/>
    <col min="2" max="6" width="12.42578125" style="1" customWidth="1"/>
    <col min="7" max="7" width="11.42578125" style="1" customWidth="1"/>
    <col min="8" max="8" width="14.5703125" style="1" customWidth="1"/>
    <col min="9" max="9" width="8.42578125" style="1" customWidth="1"/>
    <col min="10" max="10" width="9.7109375" style="1" customWidth="1"/>
    <col min="11" max="11" width="6.7109375" style="1" customWidth="1"/>
    <col min="12" max="16384" width="9.140625" style="1"/>
  </cols>
  <sheetData>
    <row r="4" spans="1:11" ht="15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</row>
    <row r="5" spans="1:11" ht="15.75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15.75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15.75" x14ac:dyDescent="0.25">
      <c r="A7" s="100" t="s">
        <v>6</v>
      </c>
      <c r="B7" s="100"/>
      <c r="C7" s="100"/>
      <c r="D7" s="102"/>
      <c r="E7" s="102"/>
      <c r="F7" s="102"/>
      <c r="G7" s="102"/>
      <c r="H7" s="102"/>
      <c r="I7" s="102"/>
      <c r="J7" s="102"/>
      <c r="K7" s="102"/>
    </row>
    <row r="8" spans="1:11" x14ac:dyDescent="0.2">
      <c r="A8" s="74" t="s">
        <v>7</v>
      </c>
      <c r="B8" s="75"/>
      <c r="C8" s="75"/>
      <c r="D8" s="75"/>
      <c r="E8" s="75"/>
      <c r="F8" s="75"/>
      <c r="G8" s="76"/>
      <c r="H8" s="103"/>
      <c r="I8" s="103"/>
      <c r="J8" s="103"/>
      <c r="K8" s="103"/>
    </row>
    <row r="9" spans="1:11" x14ac:dyDescent="0.2">
      <c r="A9" s="74" t="s">
        <v>8</v>
      </c>
      <c r="B9" s="75"/>
      <c r="C9" s="75"/>
      <c r="D9" s="75"/>
      <c r="E9" s="75"/>
      <c r="F9" s="75"/>
      <c r="G9" s="76"/>
      <c r="H9" s="103"/>
      <c r="I9" s="103"/>
      <c r="J9" s="103"/>
      <c r="K9" s="103"/>
    </row>
    <row r="10" spans="1:11" x14ac:dyDescent="0.2">
      <c r="A10" s="74" t="s">
        <v>9</v>
      </c>
      <c r="B10" s="75"/>
      <c r="C10" s="75"/>
      <c r="D10" s="75"/>
      <c r="E10" s="75"/>
      <c r="F10" s="75"/>
      <c r="G10" s="76"/>
      <c r="H10" s="103"/>
      <c r="I10" s="103"/>
      <c r="J10" s="103"/>
      <c r="K10" s="103"/>
    </row>
    <row r="11" spans="1:11" x14ac:dyDescent="0.2">
      <c r="A11" s="74" t="s">
        <v>10</v>
      </c>
      <c r="B11" s="75"/>
      <c r="C11" s="75"/>
      <c r="D11" s="75"/>
      <c r="E11" s="75"/>
      <c r="F11" s="75"/>
      <c r="G11" s="76"/>
      <c r="H11" s="101"/>
      <c r="I11" s="101"/>
      <c r="J11" s="101"/>
      <c r="K11" s="101"/>
    </row>
    <row r="12" spans="1:11" x14ac:dyDescent="0.2">
      <c r="A12" s="74" t="s">
        <v>11</v>
      </c>
      <c r="B12" s="75"/>
      <c r="C12" s="75"/>
      <c r="D12" s="75"/>
      <c r="E12" s="75"/>
      <c r="F12" s="75"/>
      <c r="G12" s="76"/>
      <c r="H12" s="94">
        <v>12</v>
      </c>
      <c r="I12" s="94"/>
      <c r="J12" s="94"/>
      <c r="K12" s="94"/>
    </row>
    <row r="13" spans="1:11" x14ac:dyDescent="0.2">
      <c r="A13" s="45" t="s">
        <v>12</v>
      </c>
      <c r="B13" s="50"/>
      <c r="C13" s="50"/>
      <c r="D13" s="50"/>
      <c r="E13" s="50"/>
      <c r="F13" s="50"/>
      <c r="G13" s="51"/>
      <c r="H13" s="68">
        <v>39814</v>
      </c>
      <c r="I13" s="69"/>
      <c r="J13" s="69"/>
      <c r="K13" s="70"/>
    </row>
    <row r="14" spans="1:11" x14ac:dyDescent="0.2">
      <c r="A14" s="74" t="s">
        <v>13</v>
      </c>
      <c r="B14" s="75"/>
      <c r="C14" s="75"/>
      <c r="D14" s="75"/>
      <c r="E14" s="75"/>
      <c r="F14" s="75"/>
      <c r="G14" s="76"/>
      <c r="H14" s="68">
        <v>40178</v>
      </c>
      <c r="I14" s="69"/>
      <c r="J14" s="69"/>
      <c r="K14" s="70"/>
    </row>
    <row r="15" spans="1:11" x14ac:dyDescent="0.2">
      <c r="A15" s="99" t="s">
        <v>14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</row>
    <row r="16" spans="1:11" ht="13.5" thickBot="1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</row>
    <row r="17" spans="1:8" ht="56.25" customHeight="1" x14ac:dyDescent="0.2">
      <c r="A17" s="97" t="s">
        <v>15</v>
      </c>
      <c r="B17" s="95" t="s">
        <v>16</v>
      </c>
      <c r="C17" s="95" t="s">
        <v>17</v>
      </c>
      <c r="D17" s="95" t="s">
        <v>18</v>
      </c>
      <c r="E17" s="95" t="s">
        <v>19</v>
      </c>
      <c r="F17" s="95" t="s">
        <v>20</v>
      </c>
      <c r="G17" s="72" t="s">
        <v>21</v>
      </c>
      <c r="H17" s="81" t="s">
        <v>22</v>
      </c>
    </row>
    <row r="18" spans="1:8" ht="45.75" customHeight="1" x14ac:dyDescent="0.2">
      <c r="A18" s="98"/>
      <c r="B18" s="96"/>
      <c r="C18" s="96"/>
      <c r="D18" s="96"/>
      <c r="E18" s="96"/>
      <c r="F18" s="96"/>
      <c r="G18" s="73"/>
      <c r="H18" s="82"/>
    </row>
    <row r="19" spans="1:8" ht="13.5" thickBot="1" x14ac:dyDescent="0.25">
      <c r="A19" s="16" t="s">
        <v>23</v>
      </c>
      <c r="B19" s="52" t="s">
        <v>24</v>
      </c>
      <c r="C19" s="52" t="s">
        <v>25</v>
      </c>
      <c r="D19" s="52" t="s">
        <v>26</v>
      </c>
      <c r="E19" s="52" t="s">
        <v>27</v>
      </c>
      <c r="F19" s="53" t="s">
        <v>28</v>
      </c>
      <c r="G19" s="54" t="s">
        <v>29</v>
      </c>
      <c r="H19" s="54" t="s">
        <v>30</v>
      </c>
    </row>
    <row r="20" spans="1:8" x14ac:dyDescent="0.2">
      <c r="A20" s="17" t="s">
        <v>31</v>
      </c>
      <c r="B20" s="10">
        <v>1</v>
      </c>
      <c r="C20" s="41">
        <v>38899</v>
      </c>
      <c r="D20" s="15">
        <f>IF($H$13&gt;C20,$H$13,C20)</f>
        <v>39814</v>
      </c>
      <c r="E20" s="41">
        <v>39691</v>
      </c>
      <c r="F20" s="29">
        <f>IF(E20&lt;$H$13,0,(1+E20-D20)/(365/12))</f>
        <v>0</v>
      </c>
      <c r="G20" s="35" t="str">
        <f>IF(AND($H$14-C20&gt;1096,E20&gt;=$H$14), "ANO","NE")</f>
        <v>NE</v>
      </c>
      <c r="H20" s="55">
        <f>IF(G20="ANO",F20/$H$12*B20,0)</f>
        <v>0</v>
      </c>
    </row>
    <row r="21" spans="1:8" x14ac:dyDescent="0.2">
      <c r="A21" s="17" t="s">
        <v>32</v>
      </c>
      <c r="B21" s="10">
        <v>1</v>
      </c>
      <c r="C21" s="41">
        <v>39783</v>
      </c>
      <c r="D21" s="15">
        <f t="shared" ref="D21:D38" si="0">IF($H$13&gt;C21,$H$13,C21)</f>
        <v>39814</v>
      </c>
      <c r="E21" s="41">
        <v>39813</v>
      </c>
      <c r="F21" s="29">
        <f t="shared" ref="F21:F36" si="1">(1+E21-D21)/(365/12)</f>
        <v>0</v>
      </c>
      <c r="G21" s="35" t="str">
        <f t="shared" ref="G21:G38" si="2">IF(AND($H$14-C21&gt;1096,E21&gt;=$H$14), "ANO","NE")</f>
        <v>NE</v>
      </c>
      <c r="H21" s="56">
        <f t="shared" ref="H21:H38" si="3">IF(G21="ANO",F21/$H$12*B21,0)</f>
        <v>0</v>
      </c>
    </row>
    <row r="22" spans="1:8" x14ac:dyDescent="0.2">
      <c r="A22" s="17"/>
      <c r="B22" s="10">
        <v>1</v>
      </c>
      <c r="C22" s="41">
        <v>37987</v>
      </c>
      <c r="D22" s="15">
        <f t="shared" si="0"/>
        <v>39814</v>
      </c>
      <c r="E22" s="41">
        <v>40178</v>
      </c>
      <c r="F22" s="29">
        <f t="shared" si="1"/>
        <v>12</v>
      </c>
      <c r="G22" s="35" t="str">
        <f t="shared" si="2"/>
        <v>ANO</v>
      </c>
      <c r="H22" s="56">
        <f t="shared" si="3"/>
        <v>1</v>
      </c>
    </row>
    <row r="23" spans="1:8" x14ac:dyDescent="0.2">
      <c r="A23" s="17"/>
      <c r="B23" s="10">
        <v>1</v>
      </c>
      <c r="C23" s="41">
        <v>38354</v>
      </c>
      <c r="D23" s="15">
        <f t="shared" si="0"/>
        <v>39814</v>
      </c>
      <c r="E23" s="41">
        <v>40178</v>
      </c>
      <c r="F23" s="29">
        <f t="shared" si="1"/>
        <v>12</v>
      </c>
      <c r="G23" s="35" t="str">
        <f t="shared" si="2"/>
        <v>ANO</v>
      </c>
      <c r="H23" s="56">
        <f t="shared" si="3"/>
        <v>1</v>
      </c>
    </row>
    <row r="24" spans="1:8" x14ac:dyDescent="0.2">
      <c r="A24" s="17"/>
      <c r="B24" s="10">
        <v>1</v>
      </c>
      <c r="C24" s="41">
        <v>39816</v>
      </c>
      <c r="D24" s="15">
        <f t="shared" si="0"/>
        <v>39816</v>
      </c>
      <c r="E24" s="41">
        <v>39881</v>
      </c>
      <c r="F24" s="29">
        <f t="shared" si="1"/>
        <v>2.1698630136986301</v>
      </c>
      <c r="G24" s="35" t="str">
        <f t="shared" si="2"/>
        <v>NE</v>
      </c>
      <c r="H24" s="56">
        <f t="shared" si="3"/>
        <v>0</v>
      </c>
    </row>
    <row r="25" spans="1:8" x14ac:dyDescent="0.2">
      <c r="A25" s="17"/>
      <c r="B25" s="10">
        <v>1</v>
      </c>
      <c r="C25" s="41">
        <v>39817</v>
      </c>
      <c r="D25" s="15">
        <f t="shared" si="0"/>
        <v>39817</v>
      </c>
      <c r="E25" s="41">
        <v>39844</v>
      </c>
      <c r="F25" s="29">
        <f t="shared" si="1"/>
        <v>0.92054794520547945</v>
      </c>
      <c r="G25" s="35" t="str">
        <f t="shared" si="2"/>
        <v>NE</v>
      </c>
      <c r="H25" s="56">
        <f t="shared" si="3"/>
        <v>0</v>
      </c>
    </row>
    <row r="26" spans="1:8" x14ac:dyDescent="0.2">
      <c r="A26" s="17"/>
      <c r="B26" s="10">
        <v>1</v>
      </c>
      <c r="C26" s="41">
        <v>39818</v>
      </c>
      <c r="D26" s="15">
        <f t="shared" si="0"/>
        <v>39818</v>
      </c>
      <c r="E26" s="41">
        <v>39892</v>
      </c>
      <c r="F26" s="29">
        <f t="shared" si="1"/>
        <v>2.4657534246575343</v>
      </c>
      <c r="G26" s="35" t="str">
        <f t="shared" si="2"/>
        <v>NE</v>
      </c>
      <c r="H26" s="56">
        <f t="shared" si="3"/>
        <v>0</v>
      </c>
    </row>
    <row r="27" spans="1:8" x14ac:dyDescent="0.2">
      <c r="A27" s="17"/>
      <c r="B27" s="10">
        <v>1</v>
      </c>
      <c r="C27" s="41">
        <v>39819</v>
      </c>
      <c r="D27" s="15">
        <f t="shared" si="0"/>
        <v>39819</v>
      </c>
      <c r="E27" s="41">
        <v>40178</v>
      </c>
      <c r="F27" s="29">
        <f t="shared" si="1"/>
        <v>11.835616438356164</v>
      </c>
      <c r="G27" s="35" t="str">
        <f t="shared" si="2"/>
        <v>NE</v>
      </c>
      <c r="H27" s="56">
        <f t="shared" si="3"/>
        <v>0</v>
      </c>
    </row>
    <row r="28" spans="1:8" x14ac:dyDescent="0.2">
      <c r="A28" s="17"/>
      <c r="B28" s="10">
        <v>1</v>
      </c>
      <c r="C28" s="41">
        <v>39820</v>
      </c>
      <c r="D28" s="15">
        <f t="shared" si="0"/>
        <v>39820</v>
      </c>
      <c r="E28" s="41">
        <v>40056</v>
      </c>
      <c r="F28" s="29">
        <f t="shared" si="1"/>
        <v>7.7917808219178077</v>
      </c>
      <c r="G28" s="35" t="str">
        <f t="shared" si="2"/>
        <v>NE</v>
      </c>
      <c r="H28" s="56">
        <f t="shared" si="3"/>
        <v>0</v>
      </c>
    </row>
    <row r="29" spans="1:8" x14ac:dyDescent="0.2">
      <c r="A29" s="17"/>
      <c r="B29" s="10">
        <v>1</v>
      </c>
      <c r="C29" s="41">
        <v>39821</v>
      </c>
      <c r="D29" s="15">
        <f t="shared" si="0"/>
        <v>39821</v>
      </c>
      <c r="E29" s="41">
        <v>40178</v>
      </c>
      <c r="F29" s="29">
        <f t="shared" si="1"/>
        <v>11.769863013698629</v>
      </c>
      <c r="G29" s="35" t="str">
        <f t="shared" si="2"/>
        <v>NE</v>
      </c>
      <c r="H29" s="56">
        <f t="shared" si="3"/>
        <v>0</v>
      </c>
    </row>
    <row r="30" spans="1:8" x14ac:dyDescent="0.2">
      <c r="A30" s="17"/>
      <c r="B30" s="10">
        <v>1</v>
      </c>
      <c r="C30" s="41">
        <v>39822</v>
      </c>
      <c r="D30" s="15">
        <f t="shared" si="0"/>
        <v>39822</v>
      </c>
      <c r="E30" s="41">
        <v>40178</v>
      </c>
      <c r="F30" s="29">
        <f t="shared" si="1"/>
        <v>11.736986301369862</v>
      </c>
      <c r="G30" s="35" t="str">
        <f t="shared" si="2"/>
        <v>NE</v>
      </c>
      <c r="H30" s="56">
        <f t="shared" si="3"/>
        <v>0</v>
      </c>
    </row>
    <row r="31" spans="1:8" x14ac:dyDescent="0.2">
      <c r="A31" s="17"/>
      <c r="B31" s="10">
        <v>1</v>
      </c>
      <c r="C31" s="41">
        <v>39823</v>
      </c>
      <c r="D31" s="15">
        <f t="shared" si="0"/>
        <v>39823</v>
      </c>
      <c r="E31" s="41">
        <v>40155</v>
      </c>
      <c r="F31" s="29">
        <f t="shared" si="1"/>
        <v>10.947945205479451</v>
      </c>
      <c r="G31" s="35" t="str">
        <f t="shared" si="2"/>
        <v>NE</v>
      </c>
      <c r="H31" s="56">
        <f t="shared" si="3"/>
        <v>0</v>
      </c>
    </row>
    <row r="32" spans="1:8" x14ac:dyDescent="0.2">
      <c r="A32" s="17"/>
      <c r="B32" s="10">
        <v>1</v>
      </c>
      <c r="C32" s="41">
        <v>39824</v>
      </c>
      <c r="D32" s="15">
        <f t="shared" si="0"/>
        <v>39824</v>
      </c>
      <c r="E32" s="41">
        <v>40178</v>
      </c>
      <c r="F32" s="29">
        <f t="shared" si="1"/>
        <v>11.671232876712327</v>
      </c>
      <c r="G32" s="35" t="str">
        <f t="shared" si="2"/>
        <v>NE</v>
      </c>
      <c r="H32" s="56">
        <f t="shared" si="3"/>
        <v>0</v>
      </c>
    </row>
    <row r="33" spans="1:13" x14ac:dyDescent="0.2">
      <c r="A33" s="17"/>
      <c r="B33" s="10">
        <v>0.5</v>
      </c>
      <c r="C33" s="41">
        <v>37268</v>
      </c>
      <c r="D33" s="15">
        <f t="shared" si="0"/>
        <v>39814</v>
      </c>
      <c r="E33" s="41">
        <v>40147</v>
      </c>
      <c r="F33" s="29">
        <f t="shared" si="1"/>
        <v>10.980821917808219</v>
      </c>
      <c r="G33" s="35" t="str">
        <f t="shared" si="2"/>
        <v>NE</v>
      </c>
      <c r="H33" s="56">
        <f t="shared" si="3"/>
        <v>0</v>
      </c>
    </row>
    <row r="34" spans="1:13" x14ac:dyDescent="0.2">
      <c r="A34" s="17"/>
      <c r="B34" s="10">
        <v>0.75</v>
      </c>
      <c r="C34" s="41">
        <v>36538</v>
      </c>
      <c r="D34" s="15">
        <f t="shared" si="0"/>
        <v>39814</v>
      </c>
      <c r="E34" s="41">
        <v>40178</v>
      </c>
      <c r="F34" s="29">
        <f t="shared" si="1"/>
        <v>12</v>
      </c>
      <c r="G34" s="35" t="str">
        <f t="shared" si="2"/>
        <v>ANO</v>
      </c>
      <c r="H34" s="56">
        <f t="shared" si="3"/>
        <v>0.75</v>
      </c>
    </row>
    <row r="35" spans="1:13" x14ac:dyDescent="0.2">
      <c r="A35" s="17"/>
      <c r="B35" s="10">
        <v>1</v>
      </c>
      <c r="C35" s="41">
        <v>39827</v>
      </c>
      <c r="D35" s="15">
        <f t="shared" si="0"/>
        <v>39827</v>
      </c>
      <c r="E35" s="41">
        <v>40178</v>
      </c>
      <c r="F35" s="29">
        <f t="shared" si="1"/>
        <v>11.572602739726028</v>
      </c>
      <c r="G35" s="35" t="str">
        <f t="shared" si="2"/>
        <v>NE</v>
      </c>
      <c r="H35" s="56">
        <f t="shared" si="3"/>
        <v>0</v>
      </c>
    </row>
    <row r="36" spans="1:13" x14ac:dyDescent="0.2">
      <c r="A36" s="17"/>
      <c r="B36" s="10">
        <v>1</v>
      </c>
      <c r="C36" s="41">
        <v>39828</v>
      </c>
      <c r="D36" s="15">
        <f t="shared" si="0"/>
        <v>39828</v>
      </c>
      <c r="E36" s="41">
        <v>40116</v>
      </c>
      <c r="F36" s="29">
        <f t="shared" si="1"/>
        <v>9.5013698630136982</v>
      </c>
      <c r="G36" s="35" t="str">
        <f t="shared" si="2"/>
        <v>NE</v>
      </c>
      <c r="H36" s="56">
        <f t="shared" si="3"/>
        <v>0</v>
      </c>
    </row>
    <row r="37" spans="1:13" x14ac:dyDescent="0.2">
      <c r="A37" s="17"/>
      <c r="B37" s="10"/>
      <c r="C37" s="42"/>
      <c r="D37" s="15">
        <f>IF($H$13&gt;C37,$H$13,C37)</f>
        <v>39814</v>
      </c>
      <c r="E37" s="42"/>
      <c r="F37" s="29"/>
      <c r="G37" s="35" t="str">
        <f t="shared" si="2"/>
        <v>NE</v>
      </c>
      <c r="H37" s="56">
        <f t="shared" si="3"/>
        <v>0</v>
      </c>
    </row>
    <row r="38" spans="1:13" ht="13.5" thickBot="1" x14ac:dyDescent="0.25">
      <c r="A38" s="37"/>
      <c r="B38" s="14"/>
      <c r="C38" s="43"/>
      <c r="D38" s="38">
        <f t="shared" si="0"/>
        <v>39814</v>
      </c>
      <c r="E38" s="43"/>
      <c r="F38" s="39"/>
      <c r="G38" s="35" t="str">
        <f t="shared" si="2"/>
        <v>NE</v>
      </c>
      <c r="H38" s="57">
        <f t="shared" si="3"/>
        <v>0</v>
      </c>
    </row>
    <row r="39" spans="1:13" s="12" customFormat="1" ht="13.5" thickBot="1" x14ac:dyDescent="0.25">
      <c r="A39" s="11" t="s">
        <v>33</v>
      </c>
      <c r="B39" s="13" t="s">
        <v>34</v>
      </c>
      <c r="C39" s="13"/>
      <c r="D39" s="13"/>
      <c r="E39" s="13"/>
      <c r="F39" s="13"/>
      <c r="G39" s="36"/>
      <c r="H39" s="40">
        <f>SUM(H20:H38)</f>
        <v>2.75</v>
      </c>
    </row>
    <row r="40" spans="1:13" x14ac:dyDescent="0.2">
      <c r="A40" s="71" t="s">
        <v>35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</row>
    <row r="41" spans="1:13" x14ac:dyDescent="0.2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2"/>
      <c r="M41" s="3"/>
    </row>
    <row r="42" spans="1:13" ht="13.5" thickBot="1" x14ac:dyDescent="0.25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2"/>
      <c r="M42" s="3"/>
    </row>
    <row r="43" spans="1:13" x14ac:dyDescent="0.2">
      <c r="A43" s="77" t="s">
        <v>36</v>
      </c>
      <c r="B43" s="91"/>
      <c r="C43" s="85"/>
      <c r="D43" s="86"/>
      <c r="E43" s="86"/>
      <c r="F43" s="86"/>
      <c r="G43" s="87"/>
      <c r="H43" s="19" t="s">
        <v>37</v>
      </c>
      <c r="I43" s="20"/>
      <c r="J43" s="23" t="s">
        <v>38</v>
      </c>
      <c r="K43" s="24"/>
      <c r="L43" s="2"/>
      <c r="M43" s="3"/>
    </row>
    <row r="44" spans="1:13" ht="27" customHeight="1" thickBot="1" x14ac:dyDescent="0.25">
      <c r="A44" s="92" t="s">
        <v>39</v>
      </c>
      <c r="B44" s="93"/>
      <c r="C44" s="88"/>
      <c r="D44" s="89"/>
      <c r="E44" s="89"/>
      <c r="F44" s="89"/>
      <c r="G44" s="90"/>
      <c r="H44" s="21"/>
      <c r="I44" s="22"/>
      <c r="J44" s="25"/>
      <c r="K44" s="26"/>
      <c r="M44" s="4"/>
    </row>
    <row r="45" spans="1:13" ht="12.75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5"/>
      <c r="M45" s="4"/>
    </row>
    <row r="46" spans="1:13" ht="13.5" thickBo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4"/>
    </row>
    <row r="47" spans="1:13" x14ac:dyDescent="0.2">
      <c r="A47" s="77" t="s">
        <v>40</v>
      </c>
      <c r="B47" s="78"/>
      <c r="C47" s="85"/>
      <c r="D47" s="86"/>
      <c r="E47" s="86"/>
      <c r="F47" s="86"/>
      <c r="G47" s="87"/>
      <c r="H47" s="19" t="s">
        <v>37</v>
      </c>
      <c r="I47" s="20"/>
      <c r="J47" s="19" t="s">
        <v>38</v>
      </c>
      <c r="K47" s="28"/>
      <c r="L47" s="6"/>
      <c r="M47" s="3"/>
    </row>
    <row r="48" spans="1:13" ht="24" customHeight="1" thickBot="1" x14ac:dyDescent="0.25">
      <c r="A48" s="79" t="s">
        <v>39</v>
      </c>
      <c r="B48" s="80"/>
      <c r="C48" s="88"/>
      <c r="D48" s="89"/>
      <c r="E48" s="89"/>
      <c r="F48" s="89"/>
      <c r="G48" s="90"/>
      <c r="H48" s="25"/>
      <c r="I48" s="27"/>
      <c r="J48" s="25"/>
      <c r="K48" s="26"/>
      <c r="L48" s="7"/>
      <c r="M48" s="8"/>
    </row>
    <row r="49" spans="1:13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9"/>
      <c r="M49" s="8"/>
    </row>
    <row r="50" spans="1:13" s="5" customFormat="1" ht="12.75" customHeight="1" x14ac:dyDescent="0.2">
      <c r="A50" s="84"/>
      <c r="B50" s="84"/>
      <c r="C50" s="84"/>
      <c r="D50" s="84"/>
      <c r="E50" s="84"/>
      <c r="F50" s="84"/>
      <c r="G50" s="84"/>
      <c r="H50" s="84"/>
      <c r="I50" s="84"/>
      <c r="J50" s="84"/>
      <c r="K50" s="84"/>
    </row>
    <row r="51" spans="1:13" ht="32.25" customHeight="1" x14ac:dyDescent="0.2">
      <c r="A51" s="83" t="s">
        <v>41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3" spans="1:13" ht="64.5" customHeight="1" x14ac:dyDescent="0.2">
      <c r="A53" s="66" t="s">
        <v>42</v>
      </c>
      <c r="B53" s="66"/>
      <c r="C53" s="66"/>
      <c r="D53" s="66"/>
      <c r="E53" s="66"/>
      <c r="F53" s="66"/>
      <c r="G53" s="66"/>
      <c r="H53" s="66"/>
      <c r="I53" s="66"/>
      <c r="J53" s="66"/>
      <c r="K53" s="67"/>
    </row>
  </sheetData>
  <customSheetViews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35">
    <mergeCell ref="A4:K4"/>
    <mergeCell ref="H11:K11"/>
    <mergeCell ref="A7:K7"/>
    <mergeCell ref="H8:K8"/>
    <mergeCell ref="H9:K9"/>
    <mergeCell ref="H10:K10"/>
    <mergeCell ref="H12:K12"/>
    <mergeCell ref="B17:B18"/>
    <mergeCell ref="A8:G8"/>
    <mergeCell ref="A9:G9"/>
    <mergeCell ref="A10:G10"/>
    <mergeCell ref="A11:G11"/>
    <mergeCell ref="A12:G12"/>
    <mergeCell ref="E17:E18"/>
    <mergeCell ref="F17:F18"/>
    <mergeCell ref="C17:C18"/>
    <mergeCell ref="A17:A18"/>
    <mergeCell ref="A15:K15"/>
    <mergeCell ref="D17:D18"/>
    <mergeCell ref="A53:K53"/>
    <mergeCell ref="H14:K14"/>
    <mergeCell ref="H13:K13"/>
    <mergeCell ref="A40:K40"/>
    <mergeCell ref="G17:G18"/>
    <mergeCell ref="A14:G14"/>
    <mergeCell ref="A47:B47"/>
    <mergeCell ref="A48:B48"/>
    <mergeCell ref="H17:H18"/>
    <mergeCell ref="A51:K51"/>
    <mergeCell ref="A50:K50"/>
    <mergeCell ref="A41:K41"/>
    <mergeCell ref="C47:G48"/>
    <mergeCell ref="A43:B43"/>
    <mergeCell ref="A44:B44"/>
    <mergeCell ref="C43:G44"/>
  </mergeCells>
  <phoneticPr fontId="2" type="noConversion"/>
  <dataValidations xWindow="830" yWindow="122" count="1">
    <dataValidation allowBlank="1" showErrorMessage="1" sqref="H41:H43 B7:C7 H45:I49 J41:K49 B19:H19 B17:H17 B49:G49 E28:E38 B45:G46 A4:A19 B4:IV6 A51:A52 I41:I42 B28:B38 C37:C38 I17:K39 A28:A49 B39:H39 B41:G42 L7:IV49 B16:C16 L51:IV65536 B52:K52 A54:K65536" xr:uid="{00000000-0002-0000-0100-000000000000}"/>
  </dataValidations>
  <printOptions horizontalCentered="1"/>
  <pageMargins left="0.38" right="0.6692913385826772" top="0.64" bottom="0.31" header="0.51181102362204722" footer="0.16"/>
  <pageSetup paperSize="9" scale="72" fitToHeight="0" orientation="portrait" cellComments="asDisplayed" r:id="rId3"/>
  <headerFooter alignWithMargins="0">
    <oddHeader xml:space="preserve">&amp;C&amp;"Arial,Tučné"&amp;12
</oddHeader>
    <oddFooter>&amp;LPlatnost od 3. 5. 2021&amp;R&amp;P z &amp;N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3" ma:contentTypeDescription="Vytvoří nový dokument" ma:contentTypeScope="" ma:versionID="ad304349f41bb9c120f6f82f57fd4a1b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47ecb576dad31e60f3c8139bfbdfb946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4668E2-5407-4B78-8346-8F628CB3A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017F4A-1B71-4D04-8CD8-8F2BE536CD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výpočet indikátoru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Bednářová Kamila</cp:lastModifiedBy>
  <cp:revision/>
  <cp:lastPrinted>2021-09-08T08:17:44Z</cp:lastPrinted>
  <dcterms:created xsi:type="dcterms:W3CDTF">2008-01-11T13:41:39Z</dcterms:created>
  <dcterms:modified xsi:type="dcterms:W3CDTF">2021-09-08T08:18:00Z</dcterms:modified>
  <cp:category/>
  <cp:contentStatus/>
</cp:coreProperties>
</file>